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.fischer/Documents/PM Anträge/Schneckeninternet/"/>
    </mc:Choice>
  </mc:AlternateContent>
  <xr:revisionPtr revIDLastSave="0" documentId="8_{02F93A52-883F-174F-9FE7-8F3A9A33DCCB}" xr6:coauthVersionLast="43" xr6:coauthVersionMax="43" xr10:uidLastSave="{00000000-0000-0000-0000-000000000000}"/>
  <bookViews>
    <workbookView xWindow="0" yWindow="460" windowWidth="28800" windowHeight="16500" xr2:uid="{00A71FA6-2D18-4DDB-80BC-396012FB5B77}"/>
  </bookViews>
  <sheets>
    <sheet name="Anfrage 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7" i="2" l="1"/>
  <c r="X7" i="2"/>
  <c r="Y7" i="2"/>
  <c r="W8" i="2"/>
  <c r="X8" i="2"/>
  <c r="Y8" i="2"/>
  <c r="W9" i="2"/>
  <c r="X9" i="2"/>
  <c r="Y9" i="2"/>
  <c r="W10" i="2"/>
  <c r="X10" i="2"/>
  <c r="Y10" i="2"/>
  <c r="W11" i="2"/>
  <c r="X11" i="2"/>
  <c r="Y11" i="2"/>
  <c r="W12" i="2"/>
  <c r="X12" i="2"/>
  <c r="Y12" i="2"/>
  <c r="W13" i="2"/>
  <c r="X13" i="2"/>
  <c r="Y13" i="2"/>
  <c r="W14" i="2"/>
  <c r="X14" i="2"/>
  <c r="Y14" i="2"/>
  <c r="V8" i="2"/>
  <c r="V9" i="2"/>
  <c r="V10" i="2"/>
  <c r="V11" i="2"/>
  <c r="V12" i="2"/>
  <c r="V13" i="2"/>
  <c r="V14" i="2"/>
  <c r="V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J20" i="2"/>
  <c r="I20" i="2"/>
  <c r="H20" i="2"/>
  <c r="G20" i="2"/>
  <c r="Q7" i="2"/>
  <c r="S14" i="2"/>
  <c r="R14" i="2"/>
  <c r="Q14" i="2"/>
  <c r="T13" i="2"/>
  <c r="S13" i="2"/>
  <c r="R13" i="2"/>
  <c r="Q13" i="2"/>
  <c r="T12" i="2"/>
  <c r="S12" i="2"/>
  <c r="R12" i="2"/>
  <c r="Q12" i="2"/>
  <c r="T11" i="2"/>
  <c r="S11" i="2"/>
  <c r="R11" i="2"/>
  <c r="Q11" i="2"/>
  <c r="T10" i="2"/>
  <c r="S10" i="2"/>
  <c r="R10" i="2"/>
  <c r="Q10" i="2"/>
  <c r="T9" i="2"/>
  <c r="S9" i="2"/>
  <c r="R9" i="2"/>
  <c r="Q9" i="2"/>
  <c r="T8" i="2"/>
  <c r="S8" i="2"/>
  <c r="R8" i="2"/>
  <c r="Q8" i="2"/>
  <c r="T7" i="2"/>
  <c r="S7" i="2"/>
  <c r="R7" i="2"/>
  <c r="J13" i="2"/>
  <c r="J12" i="2"/>
  <c r="J11" i="2"/>
  <c r="J10" i="2"/>
  <c r="J9" i="2"/>
  <c r="J8" i="2"/>
  <c r="J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I7" i="2"/>
  <c r="H7" i="2"/>
  <c r="G14" i="2"/>
  <c r="G8" i="2"/>
  <c r="G9" i="2"/>
  <c r="G10" i="2"/>
  <c r="G11" i="2"/>
  <c r="G12" i="2"/>
  <c r="G13" i="2"/>
  <c r="G7" i="2"/>
  <c r="E27" i="2"/>
  <c r="D27" i="2"/>
  <c r="C27" i="2"/>
  <c r="B27" i="2"/>
  <c r="E26" i="2"/>
  <c r="E25" i="2"/>
  <c r="E24" i="2"/>
  <c r="E23" i="2"/>
  <c r="E22" i="2"/>
  <c r="E21" i="2"/>
  <c r="E20" i="2"/>
  <c r="M7" i="2" l="1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L8" i="2"/>
  <c r="L9" i="2"/>
  <c r="L10" i="2"/>
  <c r="L11" i="2"/>
  <c r="L12" i="2"/>
  <c r="L13" i="2"/>
  <c r="L7" i="2"/>
  <c r="C14" i="2"/>
  <c r="D14" i="2"/>
  <c r="B14" i="2"/>
  <c r="E13" i="2"/>
  <c r="E12" i="2"/>
  <c r="E11" i="2"/>
  <c r="E10" i="2"/>
  <c r="E9" i="2"/>
  <c r="E8" i="2"/>
  <c r="E7" i="2"/>
  <c r="E14" i="2" l="1"/>
  <c r="O13" i="2"/>
  <c r="L14" i="2"/>
  <c r="M14" i="2"/>
  <c r="N14" i="2"/>
  <c r="O9" i="2"/>
  <c r="O11" i="2"/>
  <c r="O10" i="2"/>
  <c r="O7" i="2"/>
  <c r="O12" i="2"/>
  <c r="O8" i="2"/>
  <c r="O14" i="2" l="1"/>
</calcChain>
</file>

<file path=xl/sharedStrings.xml><?xml version="1.0" encoding="utf-8"?>
<sst xmlns="http://schemas.openxmlformats.org/spreadsheetml/2006/main" count="51" uniqueCount="18">
  <si>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</si>
  <si>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</si>
  <si>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</si>
  <si>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</si>
  <si>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</si>
  <si>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</si>
  <si>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</si>
  <si>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Breitbandausbau Bayern</t>
  </si>
  <si>
    <t>Summe</t>
  </si>
  <si>
    <t>FTTB</t>
  </si>
  <si>
    <t>mind. 30 Mbit/s</t>
  </si>
  <si>
    <t>mind. 50 Mbit/s</t>
  </si>
  <si>
    <t>DIFFERENZ</t>
  </si>
  <si>
    <t>"Frage 4 a: Wie viele Haushalte wurden seit 2015 durch das bayerische Förderprogramm an das schnelle Internet angeschlossen? (bitte aufgeschlüsselt in Tabellenform nach Regierungsbezirken und Bandbreiten von 30 Mbit/s, 50 Mbit/s, 100 Mbit/s und mehr sowie Glasfaser (FTTB)?"</t>
  </si>
  <si>
    <t>Zubau '18-'19 prozentual</t>
  </si>
  <si>
    <t>Veränderung Anteile '18-'19</t>
  </si>
  <si>
    <t>neu angeschlossene Haushalte nach Bandbreite 2018 (Drucksache 17/23598)</t>
  </si>
  <si>
    <t>neu angeschlossene Haushalte nach Bandbreite 2019 (Drucklegung auf 18/2793)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</si>
</sst>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</cellStyleXfs>
  <cellXfs count="23">
    <xf numFmtId="0" fontId="0" fillId="0" borderId="0" xfId="0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0" fontId="2" fillId="0" borderId="0" xfId="2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3" fillId="0" borderId="3" xfId="3"/>
    <xf numFmtId="0" fontId="3" fillId="0" borderId="0" xfId="3" applyBorder="1"/>
    <xf numFmtId="9" fontId="0" fillId="0" borderId="0" xfId="1" applyFont="1" applyBorder="1"/>
    <xf numFmtId="9" fontId="0" fillId="0" borderId="7" xfId="1" applyFont="1" applyBorder="1"/>
    <xf numFmtId="9" fontId="0" fillId="0" borderId="6" xfId="1" applyFont="1" applyBorder="1"/>
    <xf numFmtId="9" fontId="0" fillId="0" borderId="4" xfId="1" applyFont="1" applyBorder="1"/>
    <xf numFmtId="9" fontId="0" fillId="0" borderId="2" xfId="1" applyFont="1" applyBorder="1"/>
    <xf numFmtId="9" fontId="0" fillId="0" borderId="5" xfId="1" applyFont="1" applyBorder="1"/>
    <xf numFmtId="9" fontId="0" fillId="0" borderId="1" xfId="1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4" xfId="0" applyNumberFormat="1" applyBorder="1"/>
    <xf numFmtId="0" fontId="4" fillId="0" borderId="0" xfId="0" applyFont="1" applyAlignment="1"/>
  </cellXfs>
  <cellStyles count="4">
    <cellStyle name="Prozent" xfId="1" builtinId="5"/>
    <cellStyle name="Standard" xfId="0" builtinId="0"/>
    <cellStyle name="Überschrift" xfId="2" builtinId="15"/>
    <cellStyle name="Überschrift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1468-5D69-44B5-B5E2-716C879F6A20}">
  <dimension ref="A1:Y27"/>
  <sheetViews>
    <sheetView tabSelected="1" workbookViewId="0">
      <selection activeCell="D1" sqref="D1"/>
    </sheetView>
  </sheetViews>
  <sheetFormatPr baseColWidth="10" defaultRowHeight="15" x14ac:dyDescent="0.2"/>
  <cols>
    <col min="1" max="1" width="13.1640625" customWidth="1"/>
    <col min="2" max="3" width="13.83203125" bestFit="1" customWidth="1"/>
    <col min="4" max="4" width="7.83203125" customWidth="1"/>
    <col min="5" max="5" width="8.5" customWidth="1"/>
    <col min="12" max="13" width="14" bestFit="1" customWidth="1"/>
    <col min="14" max="14" width="10.1640625" bestFit="1" customWidth="1"/>
    <col min="15" max="15" width="11.1640625" bestFit="1" customWidth="1"/>
  </cols>
  <sheetData>
    <row r="1" spans="1:25" ht="24" x14ac:dyDescent="0.3">
      <c r="A1" s="4" t="s">
        <v>7</v>
      </c>
    </row>
    <row r="3" spans="1:25" x14ac:dyDescent="0.2">
      <c r="A3" s="22" t="s">
        <v>13</v>
      </c>
    </row>
    <row r="5" spans="1:25" ht="21" thickBot="1" x14ac:dyDescent="0.3">
      <c r="A5" s="8" t="s">
        <v>17</v>
      </c>
      <c r="L5" s="9" t="s">
        <v>12</v>
      </c>
      <c r="Q5" s="8" t="s">
        <v>14</v>
      </c>
      <c r="V5" s="8" t="s">
        <v>15</v>
      </c>
    </row>
    <row r="6" spans="1:25" ht="16" thickTop="1" x14ac:dyDescent="0.2">
      <c r="A6" s="2"/>
      <c r="B6" s="5" t="s">
        <v>10</v>
      </c>
      <c r="C6" s="6" t="s">
        <v>11</v>
      </c>
      <c r="D6" s="6" t="s">
        <v>9</v>
      </c>
      <c r="E6" s="7" t="s">
        <v>8</v>
      </c>
      <c r="G6" s="5" t="s">
        <v>10</v>
      </c>
      <c r="H6" s="6" t="s">
        <v>11</v>
      </c>
      <c r="I6" s="6" t="s">
        <v>9</v>
      </c>
      <c r="J6" s="7" t="s">
        <v>8</v>
      </c>
      <c r="L6" s="5" t="s">
        <v>10</v>
      </c>
      <c r="M6" s="6" t="s">
        <v>11</v>
      </c>
      <c r="N6" s="6" t="s">
        <v>9</v>
      </c>
      <c r="O6" s="7" t="s">
        <v>8</v>
      </c>
      <c r="Q6" s="5" t="s">
        <v>10</v>
      </c>
      <c r="R6" s="6" t="s">
        <v>11</v>
      </c>
      <c r="S6" s="6" t="s">
        <v>9</v>
      </c>
      <c r="T6" s="7" t="s">
        <v>8</v>
      </c>
      <c r="V6" s="5" t="s">
        <v>10</v>
      </c>
      <c r="W6" s="6" t="s">
        <v>11</v>
      </c>
      <c r="X6" s="6" t="s">
        <v>9</v>
      </c>
      <c r="Y6" s="7" t="s">
        <v>8</v>
      </c>
    </row>
    <row r="7" spans="1:25" x14ac:dyDescent="0.2">
      <c r="A7" s="1" t="s">
        <v>0</v>
      </c>
      <c r="B7" s="17">
        <v>79000</v>
      </c>
      <c r="C7" s="17">
        <v>56000</v>
      </c>
      <c r="D7" s="17">
        <v>34000</v>
      </c>
      <c r="E7" s="18">
        <f>SUM(B7:D7)</f>
        <v>169000</v>
      </c>
      <c r="G7" s="16">
        <f>B7/E7</f>
        <v>0.46745562130177515</v>
      </c>
      <c r="H7" s="10">
        <f>C7/E7</f>
        <v>0.33136094674556216</v>
      </c>
      <c r="I7" s="10">
        <f>D7/E7</f>
        <v>0.20118343195266272</v>
      </c>
      <c r="J7" s="11">
        <f>E7/E14</f>
        <v>0.19314285714285714</v>
      </c>
      <c r="L7" s="3">
        <f>B7-'Anfrage 2019'!B20</f>
        <v>32000</v>
      </c>
      <c r="M7" s="17">
        <f>C7-'Anfrage 2019'!C20</f>
        <v>7000</v>
      </c>
      <c r="N7" s="17">
        <f>D7-'Anfrage 2019'!D20</f>
        <v>4000</v>
      </c>
      <c r="O7" s="18">
        <f>SUM(L7:N7)</f>
        <v>43000</v>
      </c>
      <c r="Q7" s="16">
        <f>L7/O7</f>
        <v>0.7441860465116279</v>
      </c>
      <c r="R7" s="10">
        <f>M7/O7</f>
        <v>0.16279069767441862</v>
      </c>
      <c r="S7" s="10">
        <f>N7/O7</f>
        <v>9.3023255813953487E-2</v>
      </c>
      <c r="T7" s="11">
        <f>O7/O14</f>
        <v>0.27741935483870966</v>
      </c>
      <c r="V7" s="16">
        <f>G7-G20</f>
        <v>9.4439748285902125E-2</v>
      </c>
      <c r="W7" s="10">
        <f t="shared" ref="W7:Y14" si="0">H7-H20</f>
        <v>-5.7527942143326738E-2</v>
      </c>
      <c r="X7" s="10">
        <f t="shared" si="0"/>
        <v>-3.691180614257536E-2</v>
      </c>
      <c r="Y7" s="11">
        <f t="shared" si="0"/>
        <v>1.8142857142857155E-2</v>
      </c>
    </row>
    <row r="8" spans="1:25" x14ac:dyDescent="0.2">
      <c r="A8" s="1" t="s">
        <v>1</v>
      </c>
      <c r="B8" s="17">
        <v>88000</v>
      </c>
      <c r="C8" s="17">
        <v>50000</v>
      </c>
      <c r="D8" s="17">
        <v>17000</v>
      </c>
      <c r="E8" s="18">
        <f t="shared" ref="E8:E13" si="1">SUM(B8:D8)</f>
        <v>155000</v>
      </c>
      <c r="G8" s="14">
        <f t="shared" ref="G8:G14" si="2">B8/E8</f>
        <v>0.56774193548387097</v>
      </c>
      <c r="H8" s="10">
        <f t="shared" ref="H8:H14" si="3">C8/E8</f>
        <v>0.32258064516129031</v>
      </c>
      <c r="I8" s="10">
        <f t="shared" ref="I8:I14" si="4">D8/E8</f>
        <v>0.10967741935483871</v>
      </c>
      <c r="J8" s="11">
        <f>E8/E14</f>
        <v>0.17714285714285713</v>
      </c>
      <c r="L8" s="3">
        <f>B8-'Anfrage 2019'!B21</f>
        <v>15000</v>
      </c>
      <c r="M8" s="17">
        <f>C8-'Anfrage 2019'!C21</f>
        <v>8000</v>
      </c>
      <c r="N8" s="17">
        <f>D8-'Anfrage 2019'!D21</f>
        <v>4000</v>
      </c>
      <c r="O8" s="18">
        <f t="shared" ref="O8:O13" si="5">SUM(L8:N8)</f>
        <v>27000</v>
      </c>
      <c r="Q8" s="14">
        <f t="shared" ref="Q8:Q14" si="6">L8/O8</f>
        <v>0.55555555555555558</v>
      </c>
      <c r="R8" s="10">
        <f t="shared" ref="R8:R14" si="7">M8/O8</f>
        <v>0.29629629629629628</v>
      </c>
      <c r="S8" s="10">
        <f t="shared" ref="S8:S14" si="8">N8/O8</f>
        <v>0.14814814814814814</v>
      </c>
      <c r="T8" s="11">
        <f>O8/O14</f>
        <v>0.17419354838709677</v>
      </c>
      <c r="V8" s="14">
        <f t="shared" ref="V8:V14" si="9">G8-G21</f>
        <v>-2.5705645161290258E-3</v>
      </c>
      <c r="W8" s="10">
        <f t="shared" si="0"/>
        <v>-5.5443548387096864E-3</v>
      </c>
      <c r="X8" s="10">
        <f t="shared" si="0"/>
        <v>8.1149193548387122E-3</v>
      </c>
      <c r="Y8" s="11">
        <f t="shared" si="0"/>
        <v>-6.3492063492065487E-4</v>
      </c>
    </row>
    <row r="9" spans="1:25" x14ac:dyDescent="0.2">
      <c r="A9" s="1" t="s">
        <v>2</v>
      </c>
      <c r="B9" s="17">
        <v>73000</v>
      </c>
      <c r="C9" s="17">
        <v>34000</v>
      </c>
      <c r="D9" s="17">
        <v>12000</v>
      </c>
      <c r="E9" s="18">
        <f t="shared" si="1"/>
        <v>119000</v>
      </c>
      <c r="G9" s="14">
        <f t="shared" si="2"/>
        <v>0.61344537815126055</v>
      </c>
      <c r="H9" s="10">
        <f t="shared" si="3"/>
        <v>0.2857142857142857</v>
      </c>
      <c r="I9" s="10">
        <f t="shared" si="4"/>
        <v>0.10084033613445378</v>
      </c>
      <c r="J9" s="11">
        <f>E9/E14</f>
        <v>0.13600000000000001</v>
      </c>
      <c r="L9" s="3">
        <f>B9-'Anfrage 2019'!B22</f>
        <v>11000</v>
      </c>
      <c r="M9" s="17">
        <f>C9-'Anfrage 2019'!C22</f>
        <v>3000</v>
      </c>
      <c r="N9" s="17">
        <f>D9-'Anfrage 2019'!D22</f>
        <v>1000</v>
      </c>
      <c r="O9" s="18">
        <f t="shared" si="5"/>
        <v>15000</v>
      </c>
      <c r="Q9" s="14">
        <f t="shared" si="6"/>
        <v>0.73333333333333328</v>
      </c>
      <c r="R9" s="10">
        <f t="shared" si="7"/>
        <v>0.2</v>
      </c>
      <c r="S9" s="10">
        <f t="shared" si="8"/>
        <v>6.6666666666666666E-2</v>
      </c>
      <c r="T9" s="11">
        <f>O9/O14</f>
        <v>9.6774193548387094E-2</v>
      </c>
      <c r="V9" s="14">
        <f t="shared" si="9"/>
        <v>1.72915319974144E-2</v>
      </c>
      <c r="W9" s="10">
        <f t="shared" si="0"/>
        <v>-1.2362637362637374E-2</v>
      </c>
      <c r="X9" s="10">
        <f t="shared" si="0"/>
        <v>-4.9288946347769841E-3</v>
      </c>
      <c r="Y9" s="11">
        <f t="shared" si="0"/>
        <v>-8.4444444444444211E-3</v>
      </c>
    </row>
    <row r="10" spans="1:25" x14ac:dyDescent="0.2">
      <c r="A10" s="1" t="s">
        <v>3</v>
      </c>
      <c r="B10" s="17">
        <v>70000</v>
      </c>
      <c r="C10" s="17">
        <v>25000</v>
      </c>
      <c r="D10" s="17">
        <v>11000</v>
      </c>
      <c r="E10" s="18">
        <f t="shared" si="1"/>
        <v>106000</v>
      </c>
      <c r="G10" s="14">
        <f t="shared" si="2"/>
        <v>0.660377358490566</v>
      </c>
      <c r="H10" s="10">
        <f t="shared" si="3"/>
        <v>0.23584905660377359</v>
      </c>
      <c r="I10" s="10">
        <f t="shared" si="4"/>
        <v>0.10377358490566038</v>
      </c>
      <c r="J10" s="11">
        <f>E10/E14</f>
        <v>0.12114285714285715</v>
      </c>
      <c r="L10" s="3">
        <f>B10-'Anfrage 2019'!B23</f>
        <v>10000</v>
      </c>
      <c r="M10" s="17">
        <f>C10-'Anfrage 2019'!C23</f>
        <v>2000</v>
      </c>
      <c r="N10" s="17">
        <f>D10-'Anfrage 2019'!D23</f>
        <v>2000</v>
      </c>
      <c r="O10" s="18">
        <f t="shared" si="5"/>
        <v>14000</v>
      </c>
      <c r="Q10" s="14">
        <f t="shared" si="6"/>
        <v>0.7142857142857143</v>
      </c>
      <c r="R10" s="10">
        <f t="shared" si="7"/>
        <v>0.14285714285714285</v>
      </c>
      <c r="S10" s="10">
        <f t="shared" si="8"/>
        <v>0.14285714285714285</v>
      </c>
      <c r="T10" s="11">
        <f>O10/O14</f>
        <v>9.0322580645161285E-2</v>
      </c>
      <c r="V10" s="14">
        <f t="shared" si="9"/>
        <v>8.2034454470877316E-3</v>
      </c>
      <c r="W10" s="10">
        <f t="shared" si="0"/>
        <v>-1.4150943396226412E-2</v>
      </c>
      <c r="X10" s="10">
        <f t="shared" si="0"/>
        <v>5.9474979491386387E-3</v>
      </c>
      <c r="Y10" s="11">
        <f t="shared" si="0"/>
        <v>-6.6349206349206186E-3</v>
      </c>
    </row>
    <row r="11" spans="1:25" x14ac:dyDescent="0.2">
      <c r="A11" s="1" t="s">
        <v>4</v>
      </c>
      <c r="B11" s="17">
        <v>64000</v>
      </c>
      <c r="C11" s="17">
        <v>27000</v>
      </c>
      <c r="D11" s="17">
        <v>12000</v>
      </c>
      <c r="E11" s="18">
        <f t="shared" si="1"/>
        <v>103000</v>
      </c>
      <c r="G11" s="14">
        <f t="shared" si="2"/>
        <v>0.62135922330097082</v>
      </c>
      <c r="H11" s="10">
        <f t="shared" si="3"/>
        <v>0.26213592233009708</v>
      </c>
      <c r="I11" s="10">
        <f t="shared" si="4"/>
        <v>0.11650485436893204</v>
      </c>
      <c r="J11" s="11">
        <f>E11/E14</f>
        <v>0.11771428571428572</v>
      </c>
      <c r="L11" s="3">
        <f>B11-'Anfrage 2019'!B24</f>
        <v>13000</v>
      </c>
      <c r="M11" s="17">
        <f>C11-'Anfrage 2019'!C24</f>
        <v>2000</v>
      </c>
      <c r="N11" s="17">
        <f>D11-'Anfrage 2019'!D24</f>
        <v>1000</v>
      </c>
      <c r="O11" s="18">
        <f t="shared" si="5"/>
        <v>16000</v>
      </c>
      <c r="Q11" s="14">
        <f t="shared" si="6"/>
        <v>0.8125</v>
      </c>
      <c r="R11" s="10">
        <f t="shared" si="7"/>
        <v>0.125</v>
      </c>
      <c r="S11" s="10">
        <f t="shared" si="8"/>
        <v>6.25E-2</v>
      </c>
      <c r="T11" s="11">
        <f>O11/O14</f>
        <v>0.1032258064516129</v>
      </c>
      <c r="V11" s="14">
        <f t="shared" si="9"/>
        <v>3.5152326749246732E-2</v>
      </c>
      <c r="W11" s="10">
        <f t="shared" si="0"/>
        <v>-2.522039950898336E-2</v>
      </c>
      <c r="X11" s="10">
        <f t="shared" si="0"/>
        <v>-9.9319272402633718E-3</v>
      </c>
      <c r="Y11" s="11">
        <f t="shared" si="0"/>
        <v>-3.1190476190476185E-3</v>
      </c>
    </row>
    <row r="12" spans="1:25" x14ac:dyDescent="0.2">
      <c r="A12" s="1" t="s">
        <v>5</v>
      </c>
      <c r="B12" s="17">
        <v>81000</v>
      </c>
      <c r="C12" s="17">
        <v>20000</v>
      </c>
      <c r="D12" s="17">
        <v>8000</v>
      </c>
      <c r="E12" s="18">
        <f t="shared" si="1"/>
        <v>109000</v>
      </c>
      <c r="G12" s="14">
        <f t="shared" si="2"/>
        <v>0.74311926605504586</v>
      </c>
      <c r="H12" s="10">
        <f t="shared" si="3"/>
        <v>0.1834862385321101</v>
      </c>
      <c r="I12" s="10">
        <f t="shared" si="4"/>
        <v>7.3394495412844041E-2</v>
      </c>
      <c r="J12" s="11">
        <f>E12/E14</f>
        <v>0.12457142857142857</v>
      </c>
      <c r="L12" s="3">
        <f>B12-'Anfrage 2019'!B25</f>
        <v>8000</v>
      </c>
      <c r="M12" s="17">
        <f>C12-'Anfrage 2019'!C25</f>
        <v>1000</v>
      </c>
      <c r="N12" s="17">
        <f>D12-'Anfrage 2019'!D25</f>
        <v>1000</v>
      </c>
      <c r="O12" s="18">
        <f t="shared" si="5"/>
        <v>10000</v>
      </c>
      <c r="Q12" s="14">
        <f t="shared" si="6"/>
        <v>0.8</v>
      </c>
      <c r="R12" s="10">
        <f t="shared" si="7"/>
        <v>0.1</v>
      </c>
      <c r="S12" s="10">
        <f t="shared" si="8"/>
        <v>0.1</v>
      </c>
      <c r="T12" s="11">
        <f>O12/O14</f>
        <v>6.4516129032258063E-2</v>
      </c>
      <c r="V12" s="14">
        <f t="shared" si="9"/>
        <v>5.7455286813085094E-3</v>
      </c>
      <c r="W12" s="10">
        <f t="shared" si="0"/>
        <v>-8.4329533870818041E-3</v>
      </c>
      <c r="X12" s="10">
        <f t="shared" si="0"/>
        <v>2.6874247057733364E-3</v>
      </c>
      <c r="Y12" s="11">
        <f t="shared" si="0"/>
        <v>-1.2928571428571442E-2</v>
      </c>
    </row>
    <row r="13" spans="1:25" x14ac:dyDescent="0.2">
      <c r="A13" s="1" t="s">
        <v>6</v>
      </c>
      <c r="B13" s="17">
        <v>42000</v>
      </c>
      <c r="C13" s="17">
        <v>47000</v>
      </c>
      <c r="D13" s="17">
        <v>25000</v>
      </c>
      <c r="E13" s="18">
        <f t="shared" si="1"/>
        <v>114000</v>
      </c>
      <c r="G13" s="14">
        <f t="shared" si="2"/>
        <v>0.36842105263157893</v>
      </c>
      <c r="H13" s="10">
        <f t="shared" si="3"/>
        <v>0.41228070175438597</v>
      </c>
      <c r="I13" s="10">
        <f t="shared" si="4"/>
        <v>0.21929824561403508</v>
      </c>
      <c r="J13" s="11">
        <f>E13/E14</f>
        <v>0.13028571428571428</v>
      </c>
      <c r="L13" s="3">
        <f>B13-'Anfrage 2019'!B26</f>
        <v>23000</v>
      </c>
      <c r="M13" s="17">
        <f>C13-'Anfrage 2019'!C26</f>
        <v>4000</v>
      </c>
      <c r="N13" s="17">
        <f>D13-'Anfrage 2019'!D26</f>
        <v>3000</v>
      </c>
      <c r="O13" s="18">
        <f t="shared" si="5"/>
        <v>30000</v>
      </c>
      <c r="Q13" s="14">
        <f t="shared" si="6"/>
        <v>0.76666666666666672</v>
      </c>
      <c r="R13" s="10">
        <f t="shared" si="7"/>
        <v>0.13333333333333333</v>
      </c>
      <c r="S13" s="10">
        <f t="shared" si="8"/>
        <v>0.1</v>
      </c>
      <c r="T13" s="11">
        <f>O13/O14</f>
        <v>0.19354838709677419</v>
      </c>
      <c r="V13" s="14">
        <f t="shared" si="9"/>
        <v>0.14223057644110274</v>
      </c>
      <c r="W13" s="10">
        <f t="shared" si="0"/>
        <v>-9.9624060150375893E-2</v>
      </c>
      <c r="X13" s="10">
        <f t="shared" si="0"/>
        <v>-4.2606516290726842E-2</v>
      </c>
      <c r="Y13" s="11">
        <f t="shared" si="0"/>
        <v>1.3619047619047614E-2</v>
      </c>
    </row>
    <row r="14" spans="1:25" x14ac:dyDescent="0.2">
      <c r="A14" s="5" t="s">
        <v>8</v>
      </c>
      <c r="B14" s="20">
        <f>SUM(B7:B13)</f>
        <v>497000</v>
      </c>
      <c r="C14" s="20">
        <f t="shared" ref="C14:E14" si="10">SUM(C7:C13)</f>
        <v>259000</v>
      </c>
      <c r="D14" s="20">
        <f t="shared" si="10"/>
        <v>119000</v>
      </c>
      <c r="E14" s="21">
        <f t="shared" si="10"/>
        <v>875000</v>
      </c>
      <c r="G14" s="15">
        <f t="shared" si="2"/>
        <v>0.56799999999999995</v>
      </c>
      <c r="H14" s="12">
        <f t="shared" si="3"/>
        <v>0.29599999999999999</v>
      </c>
      <c r="I14" s="12">
        <f t="shared" si="4"/>
        <v>0.13600000000000001</v>
      </c>
      <c r="J14" s="13">
        <v>1</v>
      </c>
      <c r="L14" s="19">
        <f>SUM(L7:L13)</f>
        <v>112000</v>
      </c>
      <c r="M14" s="20">
        <f t="shared" ref="M14" si="11">SUM(M7:M13)</f>
        <v>27000</v>
      </c>
      <c r="N14" s="20">
        <f t="shared" ref="N14" si="12">SUM(N7:N13)</f>
        <v>16000</v>
      </c>
      <c r="O14" s="21">
        <f t="shared" ref="O14" si="13">SUM(O7:O13)</f>
        <v>155000</v>
      </c>
      <c r="Q14" s="15">
        <f t="shared" si="6"/>
        <v>0.72258064516129028</v>
      </c>
      <c r="R14" s="12">
        <f t="shared" si="7"/>
        <v>0.17419354838709677</v>
      </c>
      <c r="S14" s="12">
        <f t="shared" si="8"/>
        <v>0.1032258064516129</v>
      </c>
      <c r="T14" s="13">
        <v>1</v>
      </c>
      <c r="V14" s="15">
        <f t="shared" si="9"/>
        <v>3.3277777777777739E-2</v>
      </c>
      <c r="W14" s="12">
        <f t="shared" si="0"/>
        <v>-2.6222222222222258E-2</v>
      </c>
      <c r="X14" s="12">
        <f t="shared" si="0"/>
        <v>-7.0555555555555372E-3</v>
      </c>
      <c r="Y14" s="13">
        <f t="shared" si="0"/>
        <v>0</v>
      </c>
    </row>
    <row r="18" spans="1:10" ht="21" thickBot="1" x14ac:dyDescent="0.3">
      <c r="A18" s="8" t="s">
        <v>16</v>
      </c>
    </row>
    <row r="19" spans="1:10" ht="16" thickTop="1" x14ac:dyDescent="0.2">
      <c r="A19" s="2"/>
      <c r="B19" s="5" t="s">
        <v>10</v>
      </c>
      <c r="C19" s="6" t="s">
        <v>11</v>
      </c>
      <c r="D19" s="6" t="s">
        <v>9</v>
      </c>
      <c r="E19" s="7" t="s">
        <v>8</v>
      </c>
      <c r="G19" s="5" t="s">
        <v>10</v>
      </c>
      <c r="H19" s="6" t="s">
        <v>11</v>
      </c>
      <c r="I19" s="6" t="s">
        <v>9</v>
      </c>
      <c r="J19" s="7" t="s">
        <v>8</v>
      </c>
    </row>
    <row r="20" spans="1:10" x14ac:dyDescent="0.2">
      <c r="A20" s="1" t="s">
        <v>0</v>
      </c>
      <c r="B20" s="17">
        <v>47000</v>
      </c>
      <c r="C20" s="17">
        <v>49000</v>
      </c>
      <c r="D20" s="17">
        <v>30000</v>
      </c>
      <c r="E20" s="18">
        <f t="shared" ref="E20:E27" si="14">SUM(B20:D20)</f>
        <v>126000</v>
      </c>
      <c r="G20" s="16">
        <f>B20/E20</f>
        <v>0.37301587301587302</v>
      </c>
      <c r="H20" s="10">
        <f>C20/E20</f>
        <v>0.3888888888888889</v>
      </c>
      <c r="I20" s="10">
        <f>D20/E20</f>
        <v>0.23809523809523808</v>
      </c>
      <c r="J20" s="11">
        <f>E20/E27</f>
        <v>0.17499999999999999</v>
      </c>
    </row>
    <row r="21" spans="1:10" x14ac:dyDescent="0.2">
      <c r="A21" s="1" t="s">
        <v>1</v>
      </c>
      <c r="B21" s="17">
        <v>73000</v>
      </c>
      <c r="C21" s="17">
        <v>42000</v>
      </c>
      <c r="D21" s="17">
        <v>13000</v>
      </c>
      <c r="E21" s="18">
        <f t="shared" si="14"/>
        <v>128000</v>
      </c>
      <c r="G21" s="14">
        <f t="shared" ref="G21:G27" si="15">B21/E21</f>
        <v>0.5703125</v>
      </c>
      <c r="H21" s="10">
        <f t="shared" ref="H21:H27" si="16">C21/E21</f>
        <v>0.328125</v>
      </c>
      <c r="I21" s="10">
        <f t="shared" ref="I21:I27" si="17">D21/E21</f>
        <v>0.1015625</v>
      </c>
      <c r="J21" s="11">
        <f>E21/E27</f>
        <v>0.17777777777777778</v>
      </c>
    </row>
    <row r="22" spans="1:10" x14ac:dyDescent="0.2">
      <c r="A22" s="1" t="s">
        <v>2</v>
      </c>
      <c r="B22" s="17">
        <v>62000</v>
      </c>
      <c r="C22" s="17">
        <v>31000</v>
      </c>
      <c r="D22" s="17">
        <v>11000</v>
      </c>
      <c r="E22" s="18">
        <f t="shared" si="14"/>
        <v>104000</v>
      </c>
      <c r="G22" s="14">
        <f t="shared" si="15"/>
        <v>0.59615384615384615</v>
      </c>
      <c r="H22" s="10">
        <f t="shared" si="16"/>
        <v>0.29807692307692307</v>
      </c>
      <c r="I22" s="10">
        <f t="shared" si="17"/>
        <v>0.10576923076923077</v>
      </c>
      <c r="J22" s="11">
        <f>E22/E27</f>
        <v>0.14444444444444443</v>
      </c>
    </row>
    <row r="23" spans="1:10" x14ac:dyDescent="0.2">
      <c r="A23" s="1" t="s">
        <v>3</v>
      </c>
      <c r="B23" s="17">
        <v>60000</v>
      </c>
      <c r="C23" s="17">
        <v>23000</v>
      </c>
      <c r="D23" s="17">
        <v>9000</v>
      </c>
      <c r="E23" s="18">
        <f t="shared" si="14"/>
        <v>92000</v>
      </c>
      <c r="G23" s="14">
        <f t="shared" si="15"/>
        <v>0.65217391304347827</v>
      </c>
      <c r="H23" s="10">
        <f t="shared" si="16"/>
        <v>0.25</v>
      </c>
      <c r="I23" s="10">
        <f t="shared" si="17"/>
        <v>9.7826086956521743E-2</v>
      </c>
      <c r="J23" s="11">
        <f>E23/E27</f>
        <v>0.12777777777777777</v>
      </c>
    </row>
    <row r="24" spans="1:10" x14ac:dyDescent="0.2">
      <c r="A24" s="1" t="s">
        <v>4</v>
      </c>
      <c r="B24" s="17">
        <v>51000</v>
      </c>
      <c r="C24" s="17">
        <v>25000</v>
      </c>
      <c r="D24" s="17">
        <v>11000</v>
      </c>
      <c r="E24" s="18">
        <f t="shared" si="14"/>
        <v>87000</v>
      </c>
      <c r="G24" s="14">
        <f t="shared" si="15"/>
        <v>0.58620689655172409</v>
      </c>
      <c r="H24" s="10">
        <f t="shared" si="16"/>
        <v>0.28735632183908044</v>
      </c>
      <c r="I24" s="10">
        <f t="shared" si="17"/>
        <v>0.12643678160919541</v>
      </c>
      <c r="J24" s="11">
        <f>E24/E27</f>
        <v>0.12083333333333333</v>
      </c>
    </row>
    <row r="25" spans="1:10" x14ac:dyDescent="0.2">
      <c r="A25" s="1" t="s">
        <v>5</v>
      </c>
      <c r="B25" s="17">
        <v>73000</v>
      </c>
      <c r="C25" s="17">
        <v>19000</v>
      </c>
      <c r="D25" s="17">
        <v>7000</v>
      </c>
      <c r="E25" s="18">
        <f t="shared" si="14"/>
        <v>99000</v>
      </c>
      <c r="G25" s="14">
        <f t="shared" si="15"/>
        <v>0.73737373737373735</v>
      </c>
      <c r="H25" s="10">
        <f t="shared" si="16"/>
        <v>0.19191919191919191</v>
      </c>
      <c r="I25" s="10">
        <f t="shared" si="17"/>
        <v>7.0707070707070704E-2</v>
      </c>
      <c r="J25" s="11">
        <f>E25/E27</f>
        <v>0.13750000000000001</v>
      </c>
    </row>
    <row r="26" spans="1:10" x14ac:dyDescent="0.2">
      <c r="A26" s="1" t="s">
        <v>6</v>
      </c>
      <c r="B26" s="17">
        <v>19000</v>
      </c>
      <c r="C26" s="17">
        <v>43000</v>
      </c>
      <c r="D26" s="17">
        <v>22000</v>
      </c>
      <c r="E26" s="18">
        <f t="shared" si="14"/>
        <v>84000</v>
      </c>
      <c r="G26" s="14">
        <f t="shared" si="15"/>
        <v>0.22619047619047619</v>
      </c>
      <c r="H26" s="10">
        <f t="shared" si="16"/>
        <v>0.51190476190476186</v>
      </c>
      <c r="I26" s="10">
        <f t="shared" si="17"/>
        <v>0.26190476190476192</v>
      </c>
      <c r="J26" s="11">
        <f>E26/E27</f>
        <v>0.11666666666666667</v>
      </c>
    </row>
    <row r="27" spans="1:10" x14ac:dyDescent="0.2">
      <c r="A27" s="5" t="s">
        <v>8</v>
      </c>
      <c r="B27" s="20">
        <f>SUM(B20:B26)</f>
        <v>385000</v>
      </c>
      <c r="C27" s="20">
        <f>SUM(C20:C26)</f>
        <v>232000</v>
      </c>
      <c r="D27" s="20">
        <f>SUM(D20:D26)</f>
        <v>103000</v>
      </c>
      <c r="E27" s="21">
        <f t="shared" si="14"/>
        <v>720000</v>
      </c>
      <c r="G27" s="15">
        <f t="shared" si="15"/>
        <v>0.53472222222222221</v>
      </c>
      <c r="H27" s="12">
        <f t="shared" si="16"/>
        <v>0.32222222222222224</v>
      </c>
      <c r="I27" s="12">
        <f t="shared" si="17"/>
        <v>0.14305555555555555</v>
      </c>
      <c r="J27" s="13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Anfrage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Wilking</dc:creator>
  <cp:lastModifiedBy>Isabel Fischer</cp:lastModifiedBy>
  <dcterms:created xsi:type="dcterms:W3CDTF">2018-09-07T07:53:44Z</dcterms:created>
  <dcterms:modified xsi:type="dcterms:W3CDTF">2019-07-25T12:49:45Z</dcterms:modified>
</cp:coreProperties>
</file>